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20" windowWidth="11910" windowHeight="51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8" i="1" l="1"/>
  <c r="O8" i="1"/>
  <c r="N8" i="1"/>
  <c r="M8" i="1"/>
  <c r="L8" i="1"/>
  <c r="K8" i="1"/>
  <c r="J8" i="1"/>
  <c r="I8" i="1"/>
  <c r="H8" i="1"/>
  <c r="G8" i="1"/>
  <c r="F8" i="1"/>
  <c r="E8" i="1"/>
  <c r="B8" i="1"/>
  <c r="O16" i="1"/>
  <c r="P16" i="1"/>
  <c r="N16" i="1"/>
  <c r="L16" i="1"/>
  <c r="M16" i="1"/>
  <c r="K16" i="1"/>
  <c r="D8" i="1"/>
  <c r="C8" i="1"/>
  <c r="L12" i="1" l="1"/>
  <c r="M12" i="1"/>
  <c r="K12" i="1"/>
  <c r="Q8" i="1"/>
  <c r="R8" i="1"/>
  <c r="B12" i="1" l="1"/>
  <c r="C12" i="1"/>
  <c r="D12" i="1"/>
  <c r="E12" i="1"/>
  <c r="F12" i="1"/>
  <c r="G12" i="1"/>
  <c r="H12" i="1"/>
  <c r="I12" i="1"/>
  <c r="J12" i="1"/>
  <c r="N12" i="1"/>
  <c r="O12" i="1"/>
  <c r="P12" i="1"/>
  <c r="Q12" i="1"/>
  <c r="R12" i="1"/>
  <c r="B16" i="1"/>
  <c r="C16" i="1"/>
  <c r="D16" i="1"/>
  <c r="E16" i="1"/>
  <c r="F16" i="1"/>
  <c r="G16" i="1"/>
  <c r="H16" i="1"/>
  <c r="I16" i="1"/>
  <c r="J16" i="1"/>
  <c r="R16" i="1"/>
  <c r="B20" i="1"/>
  <c r="C20" i="1"/>
  <c r="D20" i="1"/>
  <c r="E20" i="1"/>
  <c r="F20" i="1"/>
  <c r="G20" i="1"/>
  <c r="H20" i="1"/>
  <c r="I20" i="1"/>
  <c r="J20" i="1"/>
  <c r="K20" i="1"/>
  <c r="L20" i="1"/>
  <c r="L21" i="1" s="1"/>
  <c r="M20" i="1"/>
  <c r="M21" i="1" s="1"/>
  <c r="N20" i="1"/>
  <c r="O20" i="1"/>
  <c r="P20" i="1"/>
  <c r="Q20" i="1"/>
  <c r="R20" i="1"/>
  <c r="K21" i="1" l="1"/>
  <c r="I21" i="1"/>
  <c r="D21" i="1"/>
  <c r="B21" i="1"/>
  <c r="C21" i="1"/>
  <c r="R21" i="1"/>
  <c r="N21" i="1"/>
  <c r="O21" i="1"/>
  <c r="P21" i="1"/>
  <c r="J21" i="1"/>
  <c r="E21" i="1"/>
  <c r="G21" i="1"/>
  <c r="F21" i="1"/>
  <c r="H21" i="1"/>
  <c r="Q16" i="1" l="1"/>
  <c r="Q21" i="1" s="1"/>
</calcChain>
</file>

<file path=xl/sharedStrings.xml><?xml version="1.0" encoding="utf-8"?>
<sst xmlns="http://schemas.openxmlformats.org/spreadsheetml/2006/main" count="44" uniqueCount="31">
  <si>
    <t>Периоды</t>
  </si>
  <si>
    <t xml:space="preserve">общая стоимость </t>
  </si>
  <si>
    <t>окончательная стоимость</t>
  </si>
  <si>
    <t>Торговые процедуры</t>
  </si>
  <si>
    <t>общая стоимость</t>
  </si>
  <si>
    <t>Неторговые процедуры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</si>
  <si>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</si>
  <si>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</si>
  <si>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</si>
  <si>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</si>
  <si>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</si>
  <si>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</si>
  <si>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</si>
  <si>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</si>
  <si>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</si>
  <si>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</si>
  <si>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</si>
  <si>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</si>
  <si>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</si>
  <si>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</si>
  <si>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Открытый конкурс в том числе:</t>
  </si>
  <si>
    <t>Открый аукцион в том числе:</t>
  </si>
  <si>
    <t>Запрос предложений в том числе:</t>
  </si>
  <si>
    <t>Прямая закупка</t>
  </si>
  <si>
    <t>Запрос цен в том числе:</t>
  </si>
  <si>
    <t>4 квартал</t>
  </si>
  <si>
    <t>январь</t>
  </si>
  <si>
    <t>кол-во</t>
  </si>
  <si>
    <t>Закупки в электронной форме в том числе:</t>
  </si>
  <si>
    <t>Итого за 2016 год</t>
  </si>
  <si>
    <t xml:space="preserve">Сведения о количестве и об общей стоимости договоров, заключенных федеральным казенным предприятием "Аэропорты Камчатки"  по результатам проведения закупки товаров, работ, услуг январь-ноябрь 2016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</si>
</sst>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 ;\-#,##0.00\ "/>
    <numFmt numFmtId="165" formatCode="_-* #,##0_р_._-;\-* #,##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b/>
      <i/>
      <sz val="10"/>
      <color theme="5" tint="-0.249977111117893"/>
      <name val="Times New Roman"/>
      <family val="1"/>
      <charset val="204"/>
    </font>
    <font>
      <sz val="10"/>
      <color theme="5" tint="-0.249977111117893"/>
      <name val="Times New Roman"/>
      <family val="1"/>
      <charset val="204"/>
    </font>
    <font>
      <sz val="14"/>
      <color theme="5" tint="-0.249977111117893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6" fillId="2" borderId="26" applyNumberFormat="0" applyAlignment="0" applyProtection="0"/>
    <xf numFmtId="0" fontId="17" fillId="3" borderId="27" applyNumberFormat="0" applyAlignment="0" applyProtection="0"/>
  </cellStyleXfs>
  <cellXfs count="5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2" fillId="0" borderId="0" xfId="1" applyFont="1"/>
    <xf numFmtId="164" fontId="1" fillId="0" borderId="0" xfId="0" applyNumberFormat="1" applyFont="1"/>
    <xf numFmtId="164" fontId="2" fillId="0" borderId="0" xfId="0" applyNumberFormat="1" applyFont="1"/>
    <xf numFmtId="2" fontId="2" fillId="0" borderId="0" xfId="0" applyNumberFormat="1" applyFont="1"/>
    <xf numFmtId="0" fontId="7" fillId="0" borderId="9" xfId="0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2" fontId="4" fillId="0" borderId="11" xfId="0" applyNumberFormat="1" applyFont="1" applyBorder="1" applyAlignment="1">
      <alignment horizontal="right" vertical="center" wrapText="1"/>
    </xf>
    <xf numFmtId="0" fontId="9" fillId="0" borderId="1" xfId="0" applyFont="1" applyBorder="1"/>
    <xf numFmtId="0" fontId="10" fillId="0" borderId="1" xfId="0" applyFont="1" applyBorder="1"/>
    <xf numFmtId="164" fontId="10" fillId="0" borderId="1" xfId="1" applyNumberFormat="1" applyFont="1" applyBorder="1"/>
    <xf numFmtId="2" fontId="10" fillId="0" borderId="1" xfId="0" applyNumberFormat="1" applyFont="1" applyBorder="1"/>
    <xf numFmtId="164" fontId="11" fillId="0" borderId="1" xfId="1" applyNumberFormat="1" applyFont="1" applyBorder="1"/>
    <xf numFmtId="0" fontId="12" fillId="0" borderId="0" xfId="0" applyFont="1"/>
    <xf numFmtId="0" fontId="13" fillId="0" borderId="1" xfId="0" applyFont="1" applyBorder="1" applyAlignment="1">
      <alignment wrapText="1"/>
    </xf>
    <xf numFmtId="0" fontId="14" fillId="0" borderId="1" xfId="0" applyFont="1" applyBorder="1"/>
    <xf numFmtId="164" fontId="14" fillId="0" borderId="1" xfId="1" applyNumberFormat="1" applyFont="1" applyFill="1" applyBorder="1"/>
    <xf numFmtId="0" fontId="14" fillId="0" borderId="1" xfId="0" applyFont="1" applyFill="1" applyBorder="1"/>
    <xf numFmtId="0" fontId="15" fillId="0" borderId="0" xfId="0" applyFont="1"/>
    <xf numFmtId="43" fontId="10" fillId="0" borderId="1" xfId="1" applyFont="1" applyBorder="1"/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right"/>
    </xf>
    <xf numFmtId="43" fontId="4" fillId="0" borderId="8" xfId="1" applyFont="1" applyBorder="1" applyAlignment="1">
      <alignment horizontal="right" vertical="center" wrapText="1"/>
    </xf>
    <xf numFmtId="165" fontId="4" fillId="0" borderId="7" xfId="1" applyNumberFormat="1" applyFont="1" applyBorder="1" applyAlignment="1">
      <alignment horizontal="right" vertical="center" wrapText="1"/>
    </xf>
    <xf numFmtId="43" fontId="4" fillId="0" borderId="11" xfId="1" applyFont="1" applyBorder="1" applyAlignment="1">
      <alignment horizontal="right" vertical="center" wrapText="1"/>
    </xf>
    <xf numFmtId="43" fontId="2" fillId="0" borderId="0" xfId="0" applyNumberFormat="1" applyFont="1"/>
    <xf numFmtId="43" fontId="4" fillId="0" borderId="0" xfId="1" applyFont="1"/>
    <xf numFmtId="43" fontId="4" fillId="0" borderId="2" xfId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4">
    <cellStyle name="Вычисление" xfId="2" builtinId="22" hidden="1"/>
    <cellStyle name="Контрольная ячейка" xfId="3" builtinId="23" hidden="1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workbookViewId="0">
      <selection activeCell="O18" sqref="O18"/>
    </sheetView>
  </sheetViews>
  <sheetFormatPr defaultRowHeight="18.75" x14ac:dyDescent="0.3"/>
  <cols>
    <col min="1" max="1" width="10.5703125" style="1" customWidth="1"/>
    <col min="2" max="2" width="4.85546875" style="1" customWidth="1"/>
    <col min="3" max="3" width="13.42578125" style="1" customWidth="1"/>
    <col min="4" max="4" width="13.28515625" style="1" customWidth="1"/>
    <col min="5" max="5" width="7.5703125" style="1" customWidth="1"/>
    <col min="6" max="6" width="9.5703125" style="1" customWidth="1"/>
    <col min="7" max="7" width="9.85546875" style="1" customWidth="1"/>
    <col min="8" max="8" width="6.5703125" style="1" customWidth="1"/>
    <col min="9" max="9" width="14.85546875" style="1" customWidth="1"/>
    <col min="10" max="10" width="12.42578125" style="1" customWidth="1"/>
    <col min="11" max="11" width="5.140625" style="1" customWidth="1"/>
    <col min="12" max="12" width="15.28515625" style="1" customWidth="1"/>
    <col min="13" max="13" width="15.7109375" style="1" customWidth="1"/>
    <col min="14" max="14" width="5" style="1" customWidth="1"/>
    <col min="15" max="15" width="14.28515625" style="1" customWidth="1"/>
    <col min="16" max="16" width="14.42578125" style="1" customWidth="1"/>
    <col min="17" max="17" width="5.42578125" style="1" customWidth="1"/>
    <col min="18" max="18" width="14.85546875" style="1" customWidth="1"/>
    <col min="19" max="19" width="9.140625" style="1"/>
    <col min="20" max="21" width="19.140625" style="1" bestFit="1" customWidth="1"/>
    <col min="22" max="16384" width="9.140625" style="1"/>
  </cols>
  <sheetData>
    <row r="1" spans="1:21" ht="41.25" customHeight="1" thickBot="1" x14ac:dyDescent="0.35">
      <c r="A1" s="41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21" x14ac:dyDescent="0.3">
      <c r="A2" s="45" t="s">
        <v>0</v>
      </c>
      <c r="B2" s="43" t="s">
        <v>3</v>
      </c>
      <c r="C2" s="44"/>
      <c r="D2" s="44"/>
      <c r="E2" s="44"/>
      <c r="F2" s="44"/>
      <c r="G2" s="44"/>
      <c r="H2" s="44"/>
      <c r="I2" s="44"/>
      <c r="J2" s="44"/>
      <c r="K2" s="50" t="s">
        <v>5</v>
      </c>
      <c r="L2" s="51"/>
      <c r="M2" s="51"/>
      <c r="N2" s="51"/>
      <c r="O2" s="51"/>
      <c r="P2" s="51"/>
      <c r="Q2" s="51"/>
      <c r="R2" s="52"/>
      <c r="S2" s="12"/>
    </row>
    <row r="3" spans="1:21" ht="49.5" customHeight="1" thickBot="1" x14ac:dyDescent="0.35">
      <c r="A3" s="46"/>
      <c r="B3" s="48" t="s">
        <v>20</v>
      </c>
      <c r="C3" s="55"/>
      <c r="D3" s="56"/>
      <c r="E3" s="48" t="s">
        <v>21</v>
      </c>
      <c r="F3" s="55"/>
      <c r="G3" s="56"/>
      <c r="H3" s="42" t="s">
        <v>28</v>
      </c>
      <c r="I3" s="42"/>
      <c r="J3" s="42"/>
      <c r="K3" s="53" t="s">
        <v>22</v>
      </c>
      <c r="L3" s="53"/>
      <c r="M3" s="53"/>
      <c r="N3" s="54" t="s">
        <v>24</v>
      </c>
      <c r="O3" s="54"/>
      <c r="P3" s="54"/>
      <c r="Q3" s="48" t="s">
        <v>23</v>
      </c>
      <c r="R3" s="49"/>
    </row>
    <row r="4" spans="1:21" ht="39" thickBot="1" x14ac:dyDescent="0.35">
      <c r="A4" s="47"/>
      <c r="B4" s="4" t="s">
        <v>27</v>
      </c>
      <c r="C4" s="5" t="s">
        <v>1</v>
      </c>
      <c r="D4" s="5" t="s">
        <v>2</v>
      </c>
      <c r="E4" s="13" t="s">
        <v>27</v>
      </c>
      <c r="F4" s="7" t="s">
        <v>1</v>
      </c>
      <c r="G4" s="6" t="s">
        <v>2</v>
      </c>
      <c r="H4" s="13" t="s">
        <v>27</v>
      </c>
      <c r="I4" s="7" t="s">
        <v>1</v>
      </c>
      <c r="J4" s="6" t="s">
        <v>2</v>
      </c>
      <c r="K4" s="31" t="s">
        <v>27</v>
      </c>
      <c r="L4" s="32" t="s">
        <v>1</v>
      </c>
      <c r="M4" s="33" t="s">
        <v>2</v>
      </c>
      <c r="N4" s="13" t="s">
        <v>27</v>
      </c>
      <c r="O4" s="7" t="s">
        <v>1</v>
      </c>
      <c r="P4" s="6" t="s">
        <v>2</v>
      </c>
      <c r="Q4" s="13" t="s">
        <v>27</v>
      </c>
      <c r="R4" s="6" t="s">
        <v>4</v>
      </c>
    </row>
    <row r="5" spans="1:21" ht="19.5" thickBot="1" x14ac:dyDescent="0.35">
      <c r="A5" s="3" t="s">
        <v>26</v>
      </c>
      <c r="B5" s="14">
        <v>0</v>
      </c>
      <c r="C5" s="15">
        <v>0</v>
      </c>
      <c r="D5" s="15">
        <v>0</v>
      </c>
      <c r="E5" s="16">
        <v>0</v>
      </c>
      <c r="F5" s="17">
        <v>0</v>
      </c>
      <c r="G5" s="18">
        <v>0</v>
      </c>
      <c r="H5" s="16">
        <v>0</v>
      </c>
      <c r="I5" s="17">
        <v>0</v>
      </c>
      <c r="J5" s="18">
        <v>0</v>
      </c>
      <c r="K5" s="16">
        <v>0</v>
      </c>
      <c r="L5" s="17">
        <v>0</v>
      </c>
      <c r="M5" s="18">
        <v>0</v>
      </c>
      <c r="N5" s="16">
        <v>0</v>
      </c>
      <c r="O5" s="17">
        <v>0</v>
      </c>
      <c r="P5" s="18">
        <v>0</v>
      </c>
      <c r="Q5" s="36">
        <v>110</v>
      </c>
      <c r="R5" s="35">
        <v>3294908.37</v>
      </c>
    </row>
    <row r="6" spans="1:21" ht="19.5" thickBot="1" x14ac:dyDescent="0.35">
      <c r="A6" s="3" t="s">
        <v>6</v>
      </c>
      <c r="B6" s="14">
        <v>0</v>
      </c>
      <c r="C6" s="15">
        <v>0</v>
      </c>
      <c r="D6" s="15">
        <v>0</v>
      </c>
      <c r="E6" s="16">
        <v>0</v>
      </c>
      <c r="F6" s="17">
        <v>0</v>
      </c>
      <c r="G6" s="18">
        <v>0</v>
      </c>
      <c r="H6" s="16">
        <v>0</v>
      </c>
      <c r="I6" s="17">
        <v>0</v>
      </c>
      <c r="J6" s="18">
        <v>0</v>
      </c>
      <c r="K6" s="16">
        <v>0</v>
      </c>
      <c r="L6" s="17">
        <v>0</v>
      </c>
      <c r="M6" s="18">
        <v>0</v>
      </c>
      <c r="N6" s="16">
        <v>2</v>
      </c>
      <c r="O6" s="35">
        <v>2195226</v>
      </c>
      <c r="P6" s="37">
        <v>2115200</v>
      </c>
      <c r="Q6" s="16">
        <v>59</v>
      </c>
      <c r="R6" s="35">
        <v>5123827.09</v>
      </c>
    </row>
    <row r="7" spans="1:21" x14ac:dyDescent="0.3">
      <c r="A7" s="3" t="s">
        <v>7</v>
      </c>
      <c r="B7" s="14">
        <v>0</v>
      </c>
      <c r="C7" s="15">
        <v>0</v>
      </c>
      <c r="D7" s="15">
        <v>0</v>
      </c>
      <c r="E7" s="16">
        <v>0</v>
      </c>
      <c r="F7" s="17">
        <v>0</v>
      </c>
      <c r="G7" s="18">
        <v>0</v>
      </c>
      <c r="H7" s="16">
        <v>0</v>
      </c>
      <c r="I7" s="17">
        <v>0</v>
      </c>
      <c r="J7" s="18">
        <v>0</v>
      </c>
      <c r="K7" s="16">
        <v>0</v>
      </c>
      <c r="L7" s="17">
        <v>0</v>
      </c>
      <c r="M7" s="18">
        <v>0</v>
      </c>
      <c r="N7" s="16">
        <v>14</v>
      </c>
      <c r="O7" s="35">
        <v>4302669</v>
      </c>
      <c r="P7" s="35">
        <v>4302669</v>
      </c>
      <c r="Q7" s="16">
        <v>68</v>
      </c>
      <c r="R7" s="35">
        <v>490857.93</v>
      </c>
    </row>
    <row r="8" spans="1:21" s="24" customFormat="1" ht="19.5" thickBot="1" x14ac:dyDescent="0.35">
      <c r="A8" s="19" t="s">
        <v>8</v>
      </c>
      <c r="B8" s="20">
        <f t="shared" ref="B8:P8" si="0">SUM(B5:B7)</f>
        <v>0</v>
      </c>
      <c r="C8" s="21">
        <f t="shared" si="0"/>
        <v>0</v>
      </c>
      <c r="D8" s="21">
        <f t="shared" si="0"/>
        <v>0</v>
      </c>
      <c r="E8" s="20">
        <f t="shared" si="0"/>
        <v>0</v>
      </c>
      <c r="F8" s="22">
        <f t="shared" si="0"/>
        <v>0</v>
      </c>
      <c r="G8" s="22">
        <f t="shared" si="0"/>
        <v>0</v>
      </c>
      <c r="H8" s="20">
        <f t="shared" si="0"/>
        <v>0</v>
      </c>
      <c r="I8" s="21">
        <f t="shared" si="0"/>
        <v>0</v>
      </c>
      <c r="J8" s="23">
        <f t="shared" si="0"/>
        <v>0</v>
      </c>
      <c r="K8" s="20">
        <f t="shared" si="0"/>
        <v>0</v>
      </c>
      <c r="L8" s="21">
        <f t="shared" si="0"/>
        <v>0</v>
      </c>
      <c r="M8" s="21">
        <f t="shared" si="0"/>
        <v>0</v>
      </c>
      <c r="N8" s="20">
        <f t="shared" si="0"/>
        <v>16</v>
      </c>
      <c r="O8" s="21">
        <f t="shared" si="0"/>
        <v>6497895</v>
      </c>
      <c r="P8" s="21">
        <f t="shared" si="0"/>
        <v>6417869</v>
      </c>
      <c r="Q8" s="20">
        <f>Q5+Q6+Q7</f>
        <v>237</v>
      </c>
      <c r="R8" s="21">
        <f>R5+R6+R7</f>
        <v>8909593.3900000006</v>
      </c>
    </row>
    <row r="9" spans="1:21" ht="19.5" thickBot="1" x14ac:dyDescent="0.35">
      <c r="A9" s="3" t="s">
        <v>9</v>
      </c>
      <c r="B9" s="14">
        <v>0</v>
      </c>
      <c r="C9" s="15">
        <v>0</v>
      </c>
      <c r="D9" s="15">
        <v>0</v>
      </c>
      <c r="E9" s="16">
        <v>0</v>
      </c>
      <c r="F9" s="17">
        <v>0</v>
      </c>
      <c r="G9" s="18">
        <v>0</v>
      </c>
      <c r="H9" s="16">
        <v>0</v>
      </c>
      <c r="I9" s="17">
        <v>0</v>
      </c>
      <c r="J9" s="18">
        <v>0</v>
      </c>
      <c r="K9" s="16">
        <v>1</v>
      </c>
      <c r="L9" s="35">
        <v>475775.1</v>
      </c>
      <c r="M9" s="37">
        <v>450160.74</v>
      </c>
      <c r="N9" s="16">
        <v>0</v>
      </c>
      <c r="O9" s="17">
        <v>0</v>
      </c>
      <c r="P9" s="18">
        <v>0</v>
      </c>
      <c r="Q9" s="16">
        <v>100</v>
      </c>
      <c r="R9" s="35">
        <v>27771081.66</v>
      </c>
    </row>
    <row r="10" spans="1:21" ht="19.5" thickBot="1" x14ac:dyDescent="0.35">
      <c r="A10" s="3" t="s">
        <v>10</v>
      </c>
      <c r="B10" s="14">
        <v>2</v>
      </c>
      <c r="C10" s="15">
        <v>2375351.83</v>
      </c>
      <c r="D10" s="15">
        <v>1734481.73</v>
      </c>
      <c r="E10" s="16">
        <v>0</v>
      </c>
      <c r="F10" s="17">
        <v>0</v>
      </c>
      <c r="G10" s="18">
        <v>0</v>
      </c>
      <c r="H10" s="16">
        <v>0</v>
      </c>
      <c r="I10" s="17">
        <v>0</v>
      </c>
      <c r="J10" s="18">
        <v>0</v>
      </c>
      <c r="K10" s="16">
        <v>0</v>
      </c>
      <c r="L10" s="17">
        <v>0</v>
      </c>
      <c r="M10" s="18">
        <v>0</v>
      </c>
      <c r="N10" s="16">
        <v>2</v>
      </c>
      <c r="O10" s="17">
        <v>9908734</v>
      </c>
      <c r="P10" s="18">
        <v>9750371.3499999996</v>
      </c>
      <c r="Q10" s="16">
        <v>102</v>
      </c>
      <c r="R10" s="35">
        <v>14118360.109999999</v>
      </c>
    </row>
    <row r="11" spans="1:21" x14ac:dyDescent="0.3">
      <c r="A11" s="3" t="s">
        <v>11</v>
      </c>
      <c r="B11" s="14">
        <v>2</v>
      </c>
      <c r="C11" s="35">
        <v>11030792</v>
      </c>
      <c r="D11" s="35">
        <v>10952780</v>
      </c>
      <c r="E11" s="16">
        <v>0</v>
      </c>
      <c r="F11" s="17">
        <v>0</v>
      </c>
      <c r="G11" s="18">
        <v>0</v>
      </c>
      <c r="H11" s="16">
        <v>1</v>
      </c>
      <c r="I11" s="35">
        <v>1100000</v>
      </c>
      <c r="J11" s="37">
        <v>784000</v>
      </c>
      <c r="K11" s="16">
        <v>0</v>
      </c>
      <c r="L11" s="17">
        <v>0</v>
      </c>
      <c r="M11" s="18">
        <v>0</v>
      </c>
      <c r="N11" s="16">
        <v>3</v>
      </c>
      <c r="O11" s="39">
        <v>3249272</v>
      </c>
      <c r="P11" s="37">
        <v>3132078.3</v>
      </c>
      <c r="Q11" s="16">
        <v>52</v>
      </c>
      <c r="R11" s="35">
        <v>9401333.4800000004</v>
      </c>
      <c r="U11" s="10"/>
    </row>
    <row r="12" spans="1:21" s="24" customFormat="1" ht="19.5" thickBot="1" x14ac:dyDescent="0.35">
      <c r="A12" s="19" t="s">
        <v>12</v>
      </c>
      <c r="B12" s="20">
        <f t="shared" ref="B12:D12" si="1">B9+B10+B11</f>
        <v>4</v>
      </c>
      <c r="C12" s="21">
        <f t="shared" si="1"/>
        <v>13406143.83</v>
      </c>
      <c r="D12" s="21">
        <f t="shared" si="1"/>
        <v>12687261.73</v>
      </c>
      <c r="E12" s="20">
        <f t="shared" ref="E12:R12" si="2">E9+E10+E11</f>
        <v>0</v>
      </c>
      <c r="F12" s="22">
        <f t="shared" si="2"/>
        <v>0</v>
      </c>
      <c r="G12" s="22">
        <f t="shared" si="2"/>
        <v>0</v>
      </c>
      <c r="H12" s="20">
        <f t="shared" si="2"/>
        <v>1</v>
      </c>
      <c r="I12" s="21">
        <f t="shared" si="2"/>
        <v>1100000</v>
      </c>
      <c r="J12" s="23">
        <f t="shared" si="2"/>
        <v>784000</v>
      </c>
      <c r="K12" s="20">
        <f>SUM(K9:K11)</f>
        <v>1</v>
      </c>
      <c r="L12" s="30">
        <f t="shared" ref="L12:M12" si="3">SUM(L9:L11)</f>
        <v>475775.1</v>
      </c>
      <c r="M12" s="30">
        <f t="shared" si="3"/>
        <v>450160.74</v>
      </c>
      <c r="N12" s="20">
        <f t="shared" si="2"/>
        <v>5</v>
      </c>
      <c r="O12" s="21">
        <f t="shared" si="2"/>
        <v>13158006</v>
      </c>
      <c r="P12" s="21">
        <f t="shared" si="2"/>
        <v>12882449.649999999</v>
      </c>
      <c r="Q12" s="20">
        <f t="shared" si="2"/>
        <v>254</v>
      </c>
      <c r="R12" s="21">
        <f t="shared" si="2"/>
        <v>51290775.25</v>
      </c>
    </row>
    <row r="13" spans="1:21" ht="19.5" thickBot="1" x14ac:dyDescent="0.35">
      <c r="A13" s="3" t="s">
        <v>13</v>
      </c>
      <c r="B13" s="14">
        <v>1</v>
      </c>
      <c r="C13" s="15">
        <v>7000000</v>
      </c>
      <c r="D13" s="15">
        <v>6650000</v>
      </c>
      <c r="E13" s="16">
        <v>0</v>
      </c>
      <c r="F13" s="17">
        <v>0</v>
      </c>
      <c r="G13" s="18">
        <v>0</v>
      </c>
      <c r="H13" s="16">
        <v>0</v>
      </c>
      <c r="I13" s="17">
        <v>0</v>
      </c>
      <c r="J13" s="18">
        <v>0</v>
      </c>
      <c r="K13" s="16">
        <v>1</v>
      </c>
      <c r="L13" s="17">
        <v>1658379.47</v>
      </c>
      <c r="M13" s="18">
        <v>1658341.91</v>
      </c>
      <c r="N13" s="16">
        <v>7</v>
      </c>
      <c r="O13" s="17">
        <v>8795279</v>
      </c>
      <c r="P13" s="18">
        <v>7997540</v>
      </c>
      <c r="Q13" s="16">
        <v>84</v>
      </c>
      <c r="R13" s="35">
        <v>10267573.02</v>
      </c>
      <c r="T13" s="11"/>
      <c r="U13" s="11"/>
    </row>
    <row r="14" spans="1:21" ht="19.5" thickBot="1" x14ac:dyDescent="0.35">
      <c r="A14" s="3" t="s">
        <v>14</v>
      </c>
      <c r="B14" s="14">
        <v>0</v>
      </c>
      <c r="C14" s="15">
        <v>0</v>
      </c>
      <c r="D14" s="15">
        <v>0</v>
      </c>
      <c r="E14" s="16">
        <v>0</v>
      </c>
      <c r="F14" s="17">
        <v>0</v>
      </c>
      <c r="G14" s="18">
        <v>0</v>
      </c>
      <c r="H14" s="16">
        <v>0</v>
      </c>
      <c r="I14" s="17">
        <v>0</v>
      </c>
      <c r="J14" s="18">
        <v>0</v>
      </c>
      <c r="K14" s="16">
        <v>0</v>
      </c>
      <c r="L14" s="17">
        <v>0</v>
      </c>
      <c r="M14" s="18">
        <v>0</v>
      </c>
      <c r="N14" s="16">
        <v>0</v>
      </c>
      <c r="O14" s="17">
        <v>0</v>
      </c>
      <c r="P14" s="18">
        <v>0</v>
      </c>
      <c r="Q14" s="16">
        <v>69</v>
      </c>
      <c r="R14" s="35">
        <v>4757691.9400000004</v>
      </c>
    </row>
    <row r="15" spans="1:21" x14ac:dyDescent="0.3">
      <c r="A15" s="3" t="s">
        <v>15</v>
      </c>
      <c r="B15" s="14">
        <v>1</v>
      </c>
      <c r="C15" s="40">
        <v>530720</v>
      </c>
      <c r="D15" s="40">
        <v>132500</v>
      </c>
      <c r="E15" s="16">
        <v>0</v>
      </c>
      <c r="F15" s="17">
        <v>0</v>
      </c>
      <c r="G15" s="18">
        <v>0</v>
      </c>
      <c r="H15" s="16">
        <v>0</v>
      </c>
      <c r="I15" s="17">
        <v>0</v>
      </c>
      <c r="J15" s="18">
        <v>0</v>
      </c>
      <c r="K15" s="16">
        <v>0</v>
      </c>
      <c r="L15" s="17">
        <v>0</v>
      </c>
      <c r="M15" s="18">
        <v>0</v>
      </c>
      <c r="N15" s="16">
        <v>0</v>
      </c>
      <c r="O15" s="17">
        <v>0</v>
      </c>
      <c r="P15" s="18">
        <v>0</v>
      </c>
      <c r="Q15" s="2">
        <v>90</v>
      </c>
      <c r="R15" s="35">
        <v>16184127.380000001</v>
      </c>
      <c r="U15" s="38"/>
    </row>
    <row r="16" spans="1:21" s="24" customFormat="1" ht="19.5" thickBot="1" x14ac:dyDescent="0.35">
      <c r="A16" s="19" t="s">
        <v>16</v>
      </c>
      <c r="B16" s="20">
        <f t="shared" ref="B16:D16" si="4">B13+B14+B15</f>
        <v>2</v>
      </c>
      <c r="C16" s="21">
        <f t="shared" si="4"/>
        <v>7530720</v>
      </c>
      <c r="D16" s="21">
        <f t="shared" si="4"/>
        <v>6782500</v>
      </c>
      <c r="E16" s="20">
        <f t="shared" ref="E16:R16" si="5">E15+E14+E13</f>
        <v>0</v>
      </c>
      <c r="F16" s="22">
        <f t="shared" si="5"/>
        <v>0</v>
      </c>
      <c r="G16" s="22">
        <f t="shared" si="5"/>
        <v>0</v>
      </c>
      <c r="H16" s="20">
        <f t="shared" si="5"/>
        <v>0</v>
      </c>
      <c r="I16" s="21">
        <f t="shared" si="5"/>
        <v>0</v>
      </c>
      <c r="J16" s="23">
        <f t="shared" si="5"/>
        <v>0</v>
      </c>
      <c r="K16" s="20">
        <f>SUM(K13:K15)</f>
        <v>1</v>
      </c>
      <c r="L16" s="30">
        <f t="shared" ref="L16:M16" si="6">SUM(L13:L15)</f>
        <v>1658379.47</v>
      </c>
      <c r="M16" s="30">
        <f t="shared" si="6"/>
        <v>1658341.91</v>
      </c>
      <c r="N16" s="20">
        <f>SUM(N13:N15)</f>
        <v>7</v>
      </c>
      <c r="O16" s="20">
        <f t="shared" ref="O16:P16" si="7">SUM(O13:O15)</f>
        <v>8795279</v>
      </c>
      <c r="P16" s="20">
        <f t="shared" si="7"/>
        <v>7997540</v>
      </c>
      <c r="Q16" s="20">
        <f t="shared" si="5"/>
        <v>243</v>
      </c>
      <c r="R16" s="34">
        <f t="shared" si="5"/>
        <v>31209392.34</v>
      </c>
    </row>
    <row r="17" spans="1:21" ht="19.5" thickBot="1" x14ac:dyDescent="0.35">
      <c r="A17" s="3" t="s">
        <v>17</v>
      </c>
      <c r="B17" s="14">
        <v>0</v>
      </c>
      <c r="C17" s="15">
        <v>0</v>
      </c>
      <c r="D17" s="15">
        <v>0</v>
      </c>
      <c r="E17" s="16">
        <v>0</v>
      </c>
      <c r="F17" s="17">
        <v>0</v>
      </c>
      <c r="G17" s="18">
        <v>0</v>
      </c>
      <c r="H17" s="16">
        <v>0</v>
      </c>
      <c r="I17" s="17">
        <v>0</v>
      </c>
      <c r="J17" s="18">
        <v>0</v>
      </c>
      <c r="K17" s="16">
        <v>0</v>
      </c>
      <c r="L17" s="17">
        <v>0</v>
      </c>
      <c r="M17" s="18">
        <v>0</v>
      </c>
      <c r="N17" s="16">
        <v>0</v>
      </c>
      <c r="O17" s="17">
        <v>0</v>
      </c>
      <c r="P17" s="18">
        <v>0</v>
      </c>
      <c r="Q17" s="16">
        <v>72</v>
      </c>
      <c r="R17" s="35">
        <v>5918804.0800000001</v>
      </c>
    </row>
    <row r="18" spans="1:21" ht="19.5" thickBot="1" x14ac:dyDescent="0.35">
      <c r="A18" s="3" t="s">
        <v>18</v>
      </c>
      <c r="B18" s="14">
        <v>0</v>
      </c>
      <c r="C18" s="15">
        <v>0</v>
      </c>
      <c r="D18" s="15">
        <v>0</v>
      </c>
      <c r="E18" s="16">
        <v>0</v>
      </c>
      <c r="F18" s="17">
        <v>0</v>
      </c>
      <c r="G18" s="18">
        <v>0</v>
      </c>
      <c r="H18" s="16">
        <v>4</v>
      </c>
      <c r="I18" s="35">
        <v>13253596</v>
      </c>
      <c r="J18" s="37">
        <v>13130000</v>
      </c>
      <c r="K18" s="16">
        <v>1</v>
      </c>
      <c r="L18" s="35">
        <v>4908159</v>
      </c>
      <c r="M18" s="37">
        <v>4542666.43</v>
      </c>
      <c r="N18" s="16">
        <v>1</v>
      </c>
      <c r="O18" s="35">
        <v>4960720</v>
      </c>
      <c r="P18" s="37">
        <v>4960720</v>
      </c>
      <c r="Q18" s="16">
        <v>90</v>
      </c>
      <c r="R18" s="35">
        <v>13131851.300000001</v>
      </c>
    </row>
    <row r="19" spans="1:21" x14ac:dyDescent="0.3">
      <c r="A19" s="3" t="s">
        <v>19</v>
      </c>
      <c r="B19" s="14">
        <v>0</v>
      </c>
      <c r="C19" s="15">
        <v>0</v>
      </c>
      <c r="D19" s="15">
        <v>0</v>
      </c>
      <c r="E19" s="16">
        <v>0</v>
      </c>
      <c r="F19" s="17">
        <v>0</v>
      </c>
      <c r="G19" s="18">
        <v>0</v>
      </c>
      <c r="H19" s="16">
        <v>0</v>
      </c>
      <c r="I19" s="17">
        <v>0</v>
      </c>
      <c r="J19" s="18">
        <v>0</v>
      </c>
      <c r="K19" s="16">
        <v>0</v>
      </c>
      <c r="L19" s="17">
        <v>0</v>
      </c>
      <c r="M19" s="18">
        <v>0</v>
      </c>
      <c r="N19" s="16">
        <v>0</v>
      </c>
      <c r="O19" s="17">
        <v>0</v>
      </c>
      <c r="P19" s="18">
        <v>0</v>
      </c>
      <c r="Q19" s="16">
        <v>0</v>
      </c>
      <c r="R19" s="17">
        <v>0</v>
      </c>
      <c r="U19" s="38"/>
    </row>
    <row r="20" spans="1:21" s="24" customFormat="1" x14ac:dyDescent="0.3">
      <c r="A20" s="19" t="s">
        <v>25</v>
      </c>
      <c r="B20" s="20">
        <f t="shared" ref="B20:D20" si="8">B17+B18+B19</f>
        <v>0</v>
      </c>
      <c r="C20" s="21">
        <f t="shared" si="8"/>
        <v>0</v>
      </c>
      <c r="D20" s="21">
        <f t="shared" si="8"/>
        <v>0</v>
      </c>
      <c r="E20" s="20">
        <f t="shared" ref="E20:R20" si="9">E19+E18+E17</f>
        <v>0</v>
      </c>
      <c r="F20" s="22">
        <f t="shared" si="9"/>
        <v>0</v>
      </c>
      <c r="G20" s="22">
        <f t="shared" si="9"/>
        <v>0</v>
      </c>
      <c r="H20" s="20">
        <f t="shared" si="9"/>
        <v>4</v>
      </c>
      <c r="I20" s="21">
        <f t="shared" si="9"/>
        <v>13253596</v>
      </c>
      <c r="J20" s="23">
        <f t="shared" si="9"/>
        <v>13130000</v>
      </c>
      <c r="K20" s="20">
        <f t="shared" ref="K20:M20" si="10">K17+K18+K19</f>
        <v>1</v>
      </c>
      <c r="L20" s="21">
        <f t="shared" si="10"/>
        <v>4908159</v>
      </c>
      <c r="M20" s="21">
        <f t="shared" si="10"/>
        <v>4542666.43</v>
      </c>
      <c r="N20" s="20">
        <f t="shared" si="9"/>
        <v>1</v>
      </c>
      <c r="O20" s="21">
        <f t="shared" si="9"/>
        <v>4960720</v>
      </c>
      <c r="P20" s="21">
        <f t="shared" si="9"/>
        <v>4960720</v>
      </c>
      <c r="Q20" s="20">
        <f t="shared" si="9"/>
        <v>162</v>
      </c>
      <c r="R20" s="21">
        <f t="shared" si="9"/>
        <v>19050655.380000003</v>
      </c>
    </row>
    <row r="21" spans="1:21" s="29" customFormat="1" ht="32.25" x14ac:dyDescent="0.3">
      <c r="A21" s="25" t="s">
        <v>29</v>
      </c>
      <c r="B21" s="26">
        <f>B8+B12+B16+B20</f>
        <v>6</v>
      </c>
      <c r="C21" s="27">
        <f t="shared" ref="C21:R21" si="11">C8+C12+C16+C20</f>
        <v>20936863.829999998</v>
      </c>
      <c r="D21" s="27">
        <f t="shared" si="11"/>
        <v>19469761.73</v>
      </c>
      <c r="E21" s="28">
        <f t="shared" si="11"/>
        <v>0</v>
      </c>
      <c r="F21" s="28">
        <f t="shared" si="11"/>
        <v>0</v>
      </c>
      <c r="G21" s="28">
        <f t="shared" si="11"/>
        <v>0</v>
      </c>
      <c r="H21" s="28">
        <f t="shared" si="11"/>
        <v>5</v>
      </c>
      <c r="I21" s="27">
        <f t="shared" si="11"/>
        <v>14353596</v>
      </c>
      <c r="J21" s="27">
        <f t="shared" si="11"/>
        <v>13914000</v>
      </c>
      <c r="K21" s="28">
        <f>K8+K12+K16+K20</f>
        <v>3</v>
      </c>
      <c r="L21" s="27">
        <f t="shared" si="11"/>
        <v>7042313.5700000003</v>
      </c>
      <c r="M21" s="27">
        <f t="shared" si="11"/>
        <v>6651169.0800000001</v>
      </c>
      <c r="N21" s="28">
        <f t="shared" si="11"/>
        <v>29</v>
      </c>
      <c r="O21" s="27">
        <f t="shared" si="11"/>
        <v>33411900</v>
      </c>
      <c r="P21" s="27">
        <f t="shared" si="11"/>
        <v>32258578.649999999</v>
      </c>
      <c r="Q21" s="28">
        <f t="shared" si="11"/>
        <v>896</v>
      </c>
      <c r="R21" s="27">
        <f t="shared" si="11"/>
        <v>110460416.36000001</v>
      </c>
    </row>
    <row r="22" spans="1:2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T22" s="38"/>
    </row>
    <row r="23" spans="1:21" x14ac:dyDescent="0.3">
      <c r="D23" s="9"/>
      <c r="S23" s="38"/>
      <c r="T23" s="38"/>
    </row>
    <row r="24" spans="1:21" x14ac:dyDescent="0.3">
      <c r="D24" s="8"/>
      <c r="O24" s="38"/>
      <c r="P24" s="38"/>
      <c r="Q24" s="38"/>
      <c r="R24" s="38"/>
    </row>
    <row r="25" spans="1:21" x14ac:dyDescent="0.3">
      <c r="D25" s="10"/>
      <c r="L25" s="10"/>
      <c r="M25" s="38"/>
      <c r="R25" s="38"/>
    </row>
    <row r="26" spans="1:21" x14ac:dyDescent="0.3">
      <c r="D26" s="11"/>
    </row>
  </sheetData>
  <mergeCells count="10">
    <mergeCell ref="A1:R1"/>
    <mergeCell ref="H3:J3"/>
    <mergeCell ref="B2:J2"/>
    <mergeCell ref="A2:A4"/>
    <mergeCell ref="Q3:R3"/>
    <mergeCell ref="K2:R2"/>
    <mergeCell ref="K3:M3"/>
    <mergeCell ref="N3:P3"/>
    <mergeCell ref="B3:D3"/>
    <mergeCell ref="E3:G3"/>
  </mergeCells>
  <printOptions verticalCentered="1"/>
  <pageMargins left="0.19685039370078741" right="0.1574803149606299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Павинская</dc:creator>
  <cp:lastModifiedBy>slobodyan_so</cp:lastModifiedBy>
  <cp:lastPrinted>2015-01-19T00:28:39Z</cp:lastPrinted>
  <dcterms:created xsi:type="dcterms:W3CDTF">2012-03-21T20:05:50Z</dcterms:created>
  <dcterms:modified xsi:type="dcterms:W3CDTF">2016-12-06T00:13:13Z</dcterms:modified>
</cp:coreProperties>
</file>